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1 месяц 2025 года " sheetId="9" r:id="rId1"/>
  </sheets>
  <calcPr calcId="145621"/>
</workbook>
</file>

<file path=xl/calcChain.xml><?xml version="1.0" encoding="utf-8"?>
<calcChain xmlns="http://schemas.openxmlformats.org/spreadsheetml/2006/main">
  <c r="H8" i="9" l="1"/>
  <c r="H32" i="9"/>
  <c r="E8" i="9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G9" i="9" l="1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<sst xmlns="http://schemas.openxmlformats.org/spreadsheetml/2006/main" count="40" uniqueCount="40">
  <si>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</si>
  <si>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</si>
  <si>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</si>
  <si>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</si>
  <si>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</si>
  <si>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</si>
  <si>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</si>
  <si>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</si>
  <si>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</si>
  <si>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</si>
  <si>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</si>
  <si>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</si>
  <si>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</si>
  <si>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</si>
  <si>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</si>
  <si>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</si>
  <si>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</si>
  <si>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</si>
  <si>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</si>
  <si>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</si>
  <si>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</si>
  <si>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</si>
  <si>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</si>
  <si>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</si>
  <si>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</si>
  <si>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</si>
  <si>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</si>
  <si>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</si>
  <si>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</si>
  <si>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</si>
  <si>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</si>
  <si>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</si>
  <si>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</si>
  <si>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</si>
  <si>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</si>
  <si>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</si>
  <si>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Информация об исполнении за 1 месяц 2025 года в разрезе муниципальных программ</t>
  </si>
  <si>
    <t>за 1 месяц 2025 года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</si>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</sst>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5" zoomScale="77" zoomScaleNormal="77" workbookViewId="0">
      <selection activeCell="C32" sqref="C32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36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37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1090682954.53</v>
      </c>
      <c r="E8" s="12">
        <f>E9+E10+E11+E12+E13+E14+E15+E16+E17+E18+E19+E20+E21+E22+E23+E24+E25+E26+E27+E33+E28+E29+E30+E31+E32</f>
        <v>59951110.280000001</v>
      </c>
      <c r="F8" s="12">
        <f t="shared" ref="F8:F33" si="0">SUM(E8/C8*100)</f>
        <v>5.2590663275700456</v>
      </c>
      <c r="G8" s="12">
        <f t="shared" ref="G8" si="1">SUM(E8/D8*100)</f>
        <v>5.4966578537788093</v>
      </c>
      <c r="H8" s="13">
        <f>H9+H10+H11+H12+H13+H14+H15+H16+H17+H18+H19+H20+H21+H22+H24+H23+H25+H26+H27+H33+H28+H29+H30+H31+H32</f>
        <v>99.999999999999986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47720300</v>
      </c>
      <c r="E9" s="8">
        <v>2599751.69</v>
      </c>
      <c r="F9" s="6">
        <f t="shared" si="0"/>
        <v>5.447894690519548</v>
      </c>
      <c r="G9" s="6">
        <f t="shared" ref="G9:G33" si="2">SUM(E9/D9*100)</f>
        <v>5.447894690519548</v>
      </c>
      <c r="H9" s="7">
        <f>E9/E8*100</f>
        <v>4.336452949508244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21663950</v>
      </c>
      <c r="E10" s="8">
        <v>1082200</v>
      </c>
      <c r="F10" s="6">
        <f t="shared" si="0"/>
        <v>5.252327195426175</v>
      </c>
      <c r="G10" s="6">
        <f t="shared" si="2"/>
        <v>4.9953955765222871</v>
      </c>
      <c r="H10" s="7">
        <f>E10/E8*100</f>
        <v>1.8051375444851894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0</v>
      </c>
      <c r="F12" s="6">
        <f t="shared" si="0"/>
        <v>0</v>
      </c>
      <c r="G12" s="6">
        <f t="shared" si="2"/>
        <v>0</v>
      </c>
      <c r="H12" s="7">
        <f>E12/E8*100</f>
        <v>0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47004351.780000001</v>
      </c>
      <c r="E13" s="8">
        <v>958885.22</v>
      </c>
      <c r="F13" s="6">
        <f t="shared" si="0"/>
        <v>3.16106546149746</v>
      </c>
      <c r="G13" s="6">
        <f t="shared" si="2"/>
        <v>2.0399924340792599</v>
      </c>
      <c r="H13" s="7">
        <f>E13/E8*100</f>
        <v>1.599445307220422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141234735.5</v>
      </c>
      <c r="E14" s="8">
        <v>10820012.449999999</v>
      </c>
      <c r="F14" s="6">
        <f t="shared" si="0"/>
        <v>7.6273289542371598</v>
      </c>
      <c r="G14" s="6">
        <f t="shared" si="2"/>
        <v>7.661013710044438</v>
      </c>
      <c r="H14" s="7">
        <f>E14/E8*100</f>
        <v>18.048060160129531</v>
      </c>
    </row>
    <row r="15" spans="1:8" ht="46.5" customHeight="1" x14ac:dyDescent="0.25">
      <c r="A15" s="2" t="s">
        <v>38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618124949.72000003</v>
      </c>
      <c r="E16" s="8">
        <v>30450673.149999999</v>
      </c>
      <c r="F16" s="6">
        <f t="shared" si="0"/>
        <v>5.1896847004369562</v>
      </c>
      <c r="G16" s="6">
        <f t="shared" si="2"/>
        <v>4.926297371396128</v>
      </c>
      <c r="H16" s="7">
        <f>E16/E8*100</f>
        <v>50.792509109140717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8645900</v>
      </c>
      <c r="E17" s="8">
        <v>194120</v>
      </c>
      <c r="F17" s="6">
        <f t="shared" si="0"/>
        <v>2.003095655763079</v>
      </c>
      <c r="G17" s="6">
        <f t="shared" si="2"/>
        <v>2.2452260609074819</v>
      </c>
      <c r="H17" s="7">
        <f>E17/E8*100</f>
        <v>0.32379717255171409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0</v>
      </c>
      <c r="F18" s="6">
        <f t="shared" si="0"/>
        <v>0</v>
      </c>
      <c r="G18" s="6">
        <f t="shared" si="2"/>
        <v>0</v>
      </c>
      <c r="H18" s="7">
        <f>E18/E8*100</f>
        <v>0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1011100</v>
      </c>
      <c r="E19" s="8">
        <v>0</v>
      </c>
      <c r="F19" s="6">
        <f t="shared" si="0"/>
        <v>0</v>
      </c>
      <c r="G19" s="6">
        <f t="shared" si="2"/>
        <v>0</v>
      </c>
      <c r="H19" s="7">
        <f>E19/E8*100</f>
        <v>0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42649500</v>
      </c>
      <c r="E21" s="8">
        <v>631307.06000000006</v>
      </c>
      <c r="F21" s="6">
        <f t="shared" si="0"/>
        <v>3.0229221413522316</v>
      </c>
      <c r="G21" s="6">
        <f t="shared" si="2"/>
        <v>1.4802214797359876</v>
      </c>
      <c r="H21" s="7">
        <f>E21/E8*100</f>
        <v>1.053036477642362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6129800</v>
      </c>
      <c r="E22" s="8">
        <v>0</v>
      </c>
      <c r="F22" s="6">
        <f t="shared" si="0"/>
        <v>0</v>
      </c>
      <c r="G22" s="6">
        <f t="shared" si="2"/>
        <v>0</v>
      </c>
      <c r="H22" s="7">
        <f>E22/E8*100</f>
        <v>0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5576300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0</v>
      </c>
      <c r="F24" s="6">
        <f t="shared" si="0"/>
        <v>0</v>
      </c>
      <c r="G24" s="6">
        <f t="shared" si="2"/>
        <v>0</v>
      </c>
      <c r="H24" s="7">
        <f>E24/E8*100</f>
        <v>0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57956000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6175000</v>
      </c>
      <c r="F26" s="6">
        <f t="shared" si="0"/>
        <v>48.786076019372224</v>
      </c>
      <c r="G26" s="6">
        <f t="shared" si="2"/>
        <v>48.786076019372224</v>
      </c>
      <c r="H26" s="7">
        <f>E26/E8*100</f>
        <v>10.300059450375203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10893267.42</v>
      </c>
      <c r="E27" s="8">
        <v>0</v>
      </c>
      <c r="F27" s="6">
        <f t="shared" si="0"/>
        <v>0</v>
      </c>
      <c r="G27" s="6">
        <f t="shared" si="2"/>
        <v>0</v>
      </c>
      <c r="H27" s="7">
        <f>E27/E8*100</f>
        <v>0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0</v>
      </c>
      <c r="F28" s="6">
        <f t="shared" si="0"/>
        <v>0</v>
      </c>
      <c r="G28" s="6">
        <f t="shared" si="2"/>
        <v>0</v>
      </c>
      <c r="H28" s="7">
        <f>E28/E8*100</f>
        <v>0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0</v>
      </c>
      <c r="F29" s="6">
        <f t="shared" si="0"/>
        <v>0</v>
      </c>
      <c r="G29" s="6">
        <f t="shared" si="2"/>
        <v>0</v>
      </c>
      <c r="H29" s="7">
        <f>E29/E8*100</f>
        <v>0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321000</v>
      </c>
      <c r="F30" s="6">
        <f t="shared" si="0"/>
        <v>8.1735543503170103</v>
      </c>
      <c r="G30" s="6">
        <f t="shared" si="2"/>
        <v>8.1736063810148245</v>
      </c>
      <c r="H30" s="7">
        <f>E30/E8*100</f>
        <v>0.53543628883731831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14648383</v>
      </c>
      <c r="E31" s="8">
        <v>0</v>
      </c>
      <c r="F31" s="6">
        <f t="shared" si="0"/>
        <v>0</v>
      </c>
      <c r="G31" s="6">
        <f t="shared" si="2"/>
        <v>0</v>
      </c>
      <c r="H31" s="7">
        <f>E31/E8*100</f>
        <v>0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48262942.109999999</v>
      </c>
      <c r="E32" s="8">
        <v>6718160.71</v>
      </c>
      <c r="F32" s="6">
        <f t="shared" ref="F32" si="3">SUM(E32/C32*100)</f>
        <v>15.061720460749219</v>
      </c>
      <c r="G32" s="6">
        <f t="shared" ref="G32" si="4">SUM(E32/D32*100)</f>
        <v>13.919915397383138</v>
      </c>
      <c r="H32" s="7">
        <f>E32/E8*100</f>
        <v>11.206065540109293</v>
      </c>
    </row>
    <row r="33" spans="1:8" ht="48.75" customHeight="1" x14ac:dyDescent="0.25">
      <c r="A33" s="2" t="s">
        <v>39</v>
      </c>
      <c r="B33" s="3"/>
      <c r="C33" s="6">
        <v>460300</v>
      </c>
      <c r="D33" s="8">
        <v>460300</v>
      </c>
      <c r="E33" s="8">
        <v>0</v>
      </c>
      <c r="F33" s="6">
        <f t="shared" si="0"/>
        <v>0</v>
      </c>
      <c r="G33" s="6">
        <f t="shared" si="2"/>
        <v>0</v>
      </c>
      <c r="H33" s="7">
        <f>E33/E8*100</f>
        <v>0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1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2025-04-17T16:05:05Z</dcterms:modified>
</cp:coreProperties>
</file>